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/>
  </bookViews>
  <sheets>
    <sheet name="报价清单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<sst xmlns="http://schemas.openxmlformats.org/spreadsheetml/2006/main" count="194" uniqueCount="152">
  <si>
    <t>成都国万2026年度企业品牌建设及营销推广服务报价清单</t>
  </si>
  <si>
    <t>类别</t>
  </si>
  <si>
    <t>项目内容</t>
  </si>
  <si>
    <t>说明</t>
  </si>
  <si>
    <t>单位</t>
  </si>
  <si>
    <t>暂定数量</t>
  </si>
  <si>
    <t>含税控制单价（元）</t>
  </si>
  <si>
    <r>
      <rPr>
        <b/>
        <sz val="12"/>
        <rFont val="仿宋_GB2312"/>
        <charset val="134"/>
      </rPr>
      <t>下浮后含税</t>
    </r>
    <r>
      <rPr>
        <b/>
        <sz val="11"/>
        <color theme="1"/>
        <rFont val="仿宋_GB2312"/>
        <charset val="134"/>
      </rPr>
      <t>报价（元）</t>
    </r>
  </si>
  <si>
    <t>含税报价小计（元）</t>
  </si>
  <si>
    <t>品宣物料
服务</t>
  </si>
  <si>
    <t>画面设计</t>
  </si>
  <si>
    <t>企业VI</t>
  </si>
  <si>
    <t>企业VI更新：系统手册设计，规范公司品牌宣传内容，系统化梳理企业品牌形象，整理成标准手册。包括企业愿景/使命/核心价值观、企业定位、企业经营思想、企业发展愿景、品牌声音、品牌故事等。</t>
  </si>
  <si>
    <t>项</t>
  </si>
  <si>
    <t>宣传海报设计</t>
  </si>
  <si>
    <t>节日海报、节气海报、电视机大屏海报、易拉宝、企业活动展板：提供常见图片格式和制作文件格式，尺寸根据实际所需确定</t>
  </si>
  <si>
    <t>条</t>
  </si>
  <si>
    <t>画册设计</t>
  </si>
  <si>
    <t>宣传画册/企业画册/企业相册/员工相册；设计内容根据采购方提供的初步方案和框架文案进行设计</t>
  </si>
  <si>
    <t>页</t>
  </si>
  <si>
    <t>制度手册及其他：板式设计、带图文字排版</t>
  </si>
  <si>
    <t>双折页</t>
  </si>
  <si>
    <t>双开铜版纸企业折页：根据甲方提供素材或详细内容设计</t>
  </si>
  <si>
    <t>份</t>
  </si>
  <si>
    <t>三折页</t>
  </si>
  <si>
    <t>三开铜版纸企业折页：根据甲方提供素材或详细内容设计</t>
  </si>
  <si>
    <t>企业文化墙设计</t>
  </si>
  <si>
    <t>根据甲方实际需求和所提供素材进行版面设计；形式、尺寸、材质、具体画面内容根据实际所需确定（常见制作材质如亚克力、KT板、PVC、磁性面材等，若有特殊要求和制作材料需求，价格另行确定）</t>
  </si>
  <si>
    <t>物料制作</t>
  </si>
  <si>
    <t>易拉宝展板</t>
  </si>
  <si>
    <t>尺寸：80*180cm；复合材料展架+PP海报/写真喷绘+收纳手提袋（含印制、运输）</t>
  </si>
  <si>
    <t>块</t>
  </si>
  <si>
    <t>KT板手举牌</t>
  </si>
  <si>
    <t>KT板材质，异形，尺寸40*50mm以内</t>
  </si>
  <si>
    <t>KT板</t>
  </si>
  <si>
    <t>KT板材质，尺寸根据实际所需另行确定</t>
  </si>
  <si>
    <t>㎡</t>
  </si>
  <si>
    <t>木质导视牌</t>
  </si>
  <si>
    <t>高*宽=1.2m*0.8m，材质：木质；含运费、安装费</t>
  </si>
  <si>
    <t>铝合金导视牌</t>
  </si>
  <si>
    <t>高*宽=1.8m*0.8m或1.2m*0.8m，材质：铝合金架子+KT板；含运费、安装费</t>
  </si>
  <si>
    <t>玻璃导视牌</t>
  </si>
  <si>
    <t>高*宽=1.8m*0.8m或1.2m*0.8m，材质：铝合金+双层玻璃板；含运费、安装费</t>
  </si>
  <si>
    <t>桁架墙</t>
  </si>
  <si>
    <t>高*宽*厚尺寸根据现场实际需求确定，材质：合金或钢材；含运费、安装费</t>
  </si>
  <si>
    <r>
      <rPr>
        <sz val="10"/>
        <rFont val="仿宋_GB2312"/>
        <charset val="134"/>
      </rPr>
      <t>m</t>
    </r>
    <r>
      <rPr>
        <sz val="10"/>
        <rFont val="宋体"/>
        <charset val="134"/>
      </rPr>
      <t>³</t>
    </r>
  </si>
  <si>
    <t>喷绘</t>
  </si>
  <si>
    <t>桁架墙喷绘布画面（网格布或喷绘布制作）</t>
  </si>
  <si>
    <t>亚克力标识牌</t>
  </si>
  <si>
    <t>2-7mm亚克力材质；四色喷印；（可倒圆角及磨边；含设计、制作、安装）</t>
  </si>
  <si>
    <t>议程单/DM单</t>
  </si>
  <si>
    <t>110g/130g/157g/200g铜版纸；单面/双面彩印；</t>
  </si>
  <si>
    <t>张</t>
  </si>
  <si>
    <t>照片打印</t>
  </si>
  <si>
    <t>7寸照片打印，过塑相片纸</t>
  </si>
  <si>
    <t>纸杯</t>
  </si>
  <si>
    <t>210g高松35丝；单淋膜；9盎司四色彩印定制纸杯（单层）</t>
  </si>
  <si>
    <t>只</t>
  </si>
  <si>
    <t>地毯</t>
  </si>
  <si>
    <t>材质：混合纤维/尼龙/涤纶/丝绒等多材质可选；颜色：红色/灰色</t>
  </si>
  <si>
    <t>证件</t>
  </si>
  <si>
    <t>PVC外壳+内页，含挂绳</t>
  </si>
  <si>
    <t>个</t>
  </si>
  <si>
    <t>纸质手提袋</t>
  </si>
  <si>
    <t>250g白卡纸四色彩印+平纹带或棉绳；尺寸根据实际所需确定</t>
  </si>
  <si>
    <t>帆布手提袋</t>
  </si>
  <si>
    <t>米色或白色全面帆布材质+彩印；尺寸定制</t>
  </si>
  <si>
    <t>特种纸名片</t>
  </si>
  <si>
    <t>480克/600克特种纸；每盒200张</t>
  </si>
  <si>
    <t>盒</t>
  </si>
  <si>
    <t>普通名片</t>
  </si>
  <si>
    <t>300克及以下铜版纸；每盒200张</t>
  </si>
  <si>
    <t>横幅</t>
  </si>
  <si>
    <t>布料横幅+字（免费排版），颜色可选，可增加挂绳(7米横幅)</t>
  </si>
  <si>
    <t>活动/节日氛围营造</t>
  </si>
  <si>
    <t>包含KT版、气球、贴纸、彩旗、彩带、花束等活动气氛营造物料及布设氛围；含设计费、物料费、运费、布设费用</t>
  </si>
  <si>
    <t>租赁或其他服务</t>
  </si>
  <si>
    <t>主持人</t>
  </si>
  <si>
    <t>普通主持人</t>
  </si>
  <si>
    <t>人·天</t>
  </si>
  <si>
    <t>专业主持人</t>
  </si>
  <si>
    <t>茶歇</t>
  </si>
  <si>
    <t>标准茶歇服务：普通糕点及饮料</t>
  </si>
  <si>
    <t>人</t>
  </si>
  <si>
    <t>中档茶歇服务：精品糕点、特调饮品、水果等</t>
  </si>
  <si>
    <t>高档茶歇服务：精品西点+中式糕点+果盘+特调饮品等（含服务人员）</t>
  </si>
  <si>
    <t>礼仪</t>
  </si>
  <si>
    <t>一般为女性（自备服装：如裙装、旗袍、衬衣、套装等）</t>
  </si>
  <si>
    <t>伴手礼</t>
  </si>
  <si>
    <t>普通商务礼盒</t>
  </si>
  <si>
    <t>普通商务礼盒（如笔记本+笔+书签），根据实际所需进行定制及logo烫印</t>
  </si>
  <si>
    <t>套</t>
  </si>
  <si>
    <t>中端商务礼盒</t>
  </si>
  <si>
    <t>内含礼品如笔记本+笔+书签/U盘/文创品等，可根据实际所需进行定制及logo烫印</t>
  </si>
  <si>
    <t>定制日历</t>
  </si>
  <si>
    <t>企业定制日历</t>
  </si>
  <si>
    <t>封面定制，烫金/压印logo</t>
  </si>
  <si>
    <t>本</t>
  </si>
  <si>
    <t>画册/手册印制</t>
  </si>
  <si>
    <t>特种纸企业画册/手册</t>
  </si>
  <si>
    <t>封面特种纸【250g/300g】+内页特种纸【157g/80g】；100页以内</t>
  </si>
  <si>
    <t>全铜版纸画册/手册</t>
  </si>
  <si>
    <t>封面铜版纸【250g/300g】+内页铜版纸【157g/80g】；100页以内</t>
  </si>
  <si>
    <t>普通书页纸画册/手册</t>
  </si>
  <si>
    <t>封面铜版纸【250g/300g】+内页普通书页印刷纸【157g/80g】；100页以内</t>
  </si>
  <si>
    <t>定制笔记本</t>
  </si>
  <si>
    <t>企业定制笔记本</t>
  </si>
  <si>
    <t>定制水</t>
  </si>
  <si>
    <t>普通定制标签定制水</t>
  </si>
  <si>
    <t>24瓶*330ml/箱</t>
  </si>
  <si>
    <t>箱</t>
  </si>
  <si>
    <t>文创定制水</t>
  </si>
  <si>
    <t>24瓶*330ml/箱（定制外箱、瓶身封条设计）</t>
  </si>
  <si>
    <t>品宣视频服务</t>
  </si>
  <si>
    <t>影像服务</t>
  </si>
  <si>
    <t>导播服务</t>
  </si>
  <si>
    <t>领地S2/洋铭系列高清
（8路导播台+导播师,4K导播台）</t>
  </si>
  <si>
    <t>天</t>
  </si>
  <si>
    <t>摄影</t>
  </si>
  <si>
    <t>活动现场专业摄影1人（含照片直播）；按天计费</t>
  </si>
  <si>
    <t>摄像</t>
  </si>
  <si>
    <t>活动现场专业摄像1人；按天计费</t>
  </si>
  <si>
    <t>微单拍摄+短视频
剪辑</t>
  </si>
  <si>
    <t>微单+稳定器拍摄</t>
  </si>
  <si>
    <t>索尼品牌设备+大疆稳定器，含设备及人员1人；半天（4-5小时）</t>
  </si>
  <si>
    <t>索尼品牌设备+大疆稳定器，含设备及人员1人；全天（8-10小时）</t>
  </si>
  <si>
    <t>花絮剪辑（15s）</t>
  </si>
  <si>
    <t>高清专业剪辑；输出格式根据甲方要求（常见格式如MP4\M4V等）</t>
  </si>
  <si>
    <t>花絮剪辑（30s）</t>
  </si>
  <si>
    <t>花絮剪辑（60S）</t>
  </si>
  <si>
    <t>活动视频剪辑</t>
  </si>
  <si>
    <t>小视频</t>
  </si>
  <si>
    <t>根据甲方提供素材制作，用于朋友圈、社交平台或新媒体平台发布小视频；常见时长15-30秒/条</t>
  </si>
  <si>
    <t>启动视频</t>
  </si>
  <si>
    <t>AE制作高清特效视频，常见输出格式为MP4或M4V等；尺寸及内容根据实际所需定制</t>
  </si>
  <si>
    <t>秒</t>
  </si>
  <si>
    <t>开场视频</t>
  </si>
  <si>
    <t>分钟</t>
  </si>
  <si>
    <t>颁奖视频</t>
  </si>
  <si>
    <t>动态视频</t>
  </si>
  <si>
    <t>MG动画</t>
  </si>
  <si>
    <t>价格根据复杂程度适当变动</t>
  </si>
  <si>
    <t>三维视频创作</t>
  </si>
  <si>
    <t>配音</t>
  </si>
  <si>
    <t>根据采购方特殊要求额外变动</t>
  </si>
  <si>
    <t>企业活动</t>
  </si>
  <si>
    <t>活动组织及策划</t>
  </si>
  <si>
    <t>专项活动</t>
  </si>
  <si>
    <t>本年度预计策划10场专项活动，活动规模为中小型活动，预估人数在40-60人间，活动类型包括：沙龙活动、客户培训活动、企业活动等。
活动组织及策划需求如下：
1、负责活动全流程工作，包括前期专项活动方案策划、中期筹备、落地执行，后期资料归档等事务性工作；每场专项活动方案需出具详细的费用清单，并据实结算，单个活动含税总费用不超过6k;
2、包含活动主视觉设计、画面设计及各类活动物料制作服务；
3、涵盖活动场地租赁、基础服务及现场茶水配套服务；
4、提供全套场地布置及设备配套服务，含舞台、桁架、桌椅、幕布、屏幕控制台、音响、灯光及控台系统的搭建调试，包含运输、安装、工程及现场控台人员；
5、覆盖其他相关会务配套事宜。</t>
  </si>
  <si>
    <t>场</t>
  </si>
  <si>
    <t>报价合计（元）</t>
  </si>
  <si>
    <r>
      <rPr>
        <sz val="10"/>
        <rFont val="仿宋_GB2312"/>
        <charset val="134"/>
      </rPr>
      <t xml:space="preserve">备注：
</t>
    </r>
    <r>
      <rPr>
        <b/>
        <sz val="10"/>
        <color rgb="FFFF0000"/>
        <rFont val="仿宋_GB2312"/>
        <charset val="134"/>
      </rPr>
      <t>1、各投标人仅需填写黄色方框内的下浮数据。</t>
    </r>
    <r>
      <rPr>
        <sz val="10"/>
        <rFont val="仿宋_GB2312"/>
        <charset val="134"/>
      </rPr>
      <t xml:space="preserve">
2、以上所有与设计相关的项目，报价中均已包含设计费、相关图片、文字、字体等元素版权费、商用使用费，设计成果均由甲方独享。
3、以上除设计项目之外的其他项目综合单价均包含但不限于材料费、租赁费、运费、安装费、人工费、搬运费、垃圾处理清运费、成本、利润、税金等所有费用。
</t>
    </r>
    <r>
      <rPr>
        <b/>
        <sz val="10"/>
        <rFont val="仿宋_GB2312"/>
        <charset val="134"/>
      </rPr>
      <t>4、每次品牌宣传推广/活动执行前，乙方提供相应的策划方案，并按以上清单组成费用明细，经甲方确认后执行。
5、服务期内，甲乙双方按照本清单据实结算费用。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</si>
</sst>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仿宋_GB2312"/>
      <charset val="134"/>
    </font>
    <font>
      <b/>
      <u/>
      <sz val="12"/>
      <color rgb="FFFF0000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b/>
      <sz val="10"/>
      <color rgb="FFFF0000"/>
      <name val="仿宋_GB2312"/>
      <charset val="134"/>
    </font>
    <font>
      <b/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>
      <protection locked="0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>
      <alignment vertical="center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center" vertical="center" wrapText="1" shrinkToFit="1"/>
    </xf>
    <xf numFmtId="176" fontId="5" fillId="0" borderId="3" xfId="5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上汽4月别克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view="pageBreakPreview" zoomScaleNormal="100" topLeftCell="A62" workbookViewId="0">
      <selection activeCell="H3" sqref="H3"/>
    </sheetView>
  </sheetViews>
  <sheetFormatPr defaultColWidth="8.74074074074074" defaultRowHeight="14.4"/>
  <cols>
    <col min="1" max="1" width="7.76851851851852" style="3" customWidth="1"/>
    <col min="2" max="2" width="9" style="3" customWidth="1"/>
    <col min="3" max="3" width="11.9074074074074" style="2" customWidth="1"/>
    <col min="4" max="4" width="31.0277777777778" style="4" customWidth="1"/>
    <col min="5" max="5" width="6.73148148148148" style="2" customWidth="1"/>
    <col min="6" max="6" width="6.4537037037037" style="2" customWidth="1"/>
    <col min="7" max="7" width="10.1203703703704" style="2" customWidth="1"/>
    <col min="8" max="8" width="14.1111111111111" style="2" customWidth="1"/>
    <col min="9" max="9" width="12.7314814814815" style="2" customWidth="1"/>
    <col min="10" max="16384" width="8.74074074074074" style="1"/>
  </cols>
  <sheetData>
    <row r="1" s="1" customFormat="1" ht="59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9" customHeight="1" spans="1:10">
      <c r="A2" s="6" t="s">
        <v>1</v>
      </c>
      <c r="B2" s="7"/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10" t="s">
        <v>7</v>
      </c>
      <c r="I2" s="9" t="s">
        <v>8</v>
      </c>
    </row>
    <row r="3" s="1" customFormat="1" ht="26" customHeight="1" spans="1:10">
      <c r="A3" s="11"/>
      <c r="B3" s="12"/>
      <c r="C3" s="13"/>
      <c r="D3" s="13"/>
      <c r="E3" s="13"/>
      <c r="F3" s="14"/>
      <c r="G3" s="14"/>
      <c r="H3" s="15">
        <v>0</v>
      </c>
      <c r="I3" s="14"/>
    </row>
    <row r="4" s="1" customFormat="1" ht="84" customHeight="1" spans="1:10">
      <c r="A4" s="16" t="s">
        <v>9</v>
      </c>
      <c r="B4" s="17" t="s">
        <v>10</v>
      </c>
      <c r="C4" s="16" t="s">
        <v>11</v>
      </c>
      <c r="D4" s="18" t="s">
        <v>12</v>
      </c>
      <c r="E4" s="16" t="s">
        <v>13</v>
      </c>
      <c r="F4" s="16">
        <v>1</v>
      </c>
      <c r="G4" s="19">
        <v>8000</v>
      </c>
      <c r="H4" s="20">
        <f>G4*(1-H$3)</f>
        <v>8000</v>
      </c>
      <c r="I4" s="20">
        <f t="shared" ref="I4:I62" si="0">ROUND(H4*F4,2)</f>
        <v>8000</v>
      </c>
      <c r="J4" s="21"/>
    </row>
    <row r="5" s="1" customFormat="1" ht="59" customHeight="1" spans="1:10">
      <c r="A5" s="16"/>
      <c r="B5" s="17"/>
      <c r="C5" s="16" t="s">
        <v>14</v>
      </c>
      <c r="D5" s="18" t="s">
        <v>15</v>
      </c>
      <c r="E5" s="16" t="s">
        <v>16</v>
      </c>
      <c r="F5" s="16">
        <v>2</v>
      </c>
      <c r="G5" s="19">
        <v>500</v>
      </c>
      <c r="H5" s="20">
        <f>G5*(1-H$3)</f>
        <v>500</v>
      </c>
      <c r="I5" s="20">
        <f t="shared" si="0"/>
        <v>1000</v>
      </c>
    </row>
    <row r="6" s="1" customFormat="1" ht="51" customHeight="1" spans="1:10">
      <c r="A6" s="16"/>
      <c r="B6" s="17"/>
      <c r="C6" s="16" t="s">
        <v>17</v>
      </c>
      <c r="D6" s="18" t="s">
        <v>18</v>
      </c>
      <c r="E6" s="16" t="s">
        <v>19</v>
      </c>
      <c r="F6" s="16">
        <v>3</v>
      </c>
      <c r="G6" s="19">
        <v>300</v>
      </c>
      <c r="H6" s="20">
        <f>G6*(1-H$3)</f>
        <v>300</v>
      </c>
      <c r="I6" s="20">
        <f t="shared" si="0"/>
        <v>900</v>
      </c>
    </row>
    <row r="7" s="1" customFormat="1" ht="32" customHeight="1" spans="1:10">
      <c r="A7" s="16"/>
      <c r="B7" s="17"/>
      <c r="C7" s="16"/>
      <c r="D7" s="18" t="s">
        <v>20</v>
      </c>
      <c r="E7" s="16" t="s">
        <v>19</v>
      </c>
      <c r="F7" s="16">
        <v>1</v>
      </c>
      <c r="G7" s="19">
        <v>120</v>
      </c>
      <c r="H7" s="20">
        <f>G7*(1-H$3)</f>
        <v>120</v>
      </c>
      <c r="I7" s="20">
        <f t="shared" si="0"/>
        <v>120</v>
      </c>
    </row>
    <row r="8" s="1" customFormat="1" ht="33" customHeight="1" spans="1:10">
      <c r="A8" s="16"/>
      <c r="B8" s="17"/>
      <c r="C8" s="16" t="s">
        <v>21</v>
      </c>
      <c r="D8" s="18" t="s">
        <v>22</v>
      </c>
      <c r="E8" s="16" t="s">
        <v>23</v>
      </c>
      <c r="F8" s="16">
        <v>1</v>
      </c>
      <c r="G8" s="19">
        <v>350</v>
      </c>
      <c r="H8" s="20">
        <f>G8*(1-H$3)</f>
        <v>350</v>
      </c>
      <c r="I8" s="20">
        <f t="shared" si="0"/>
        <v>350</v>
      </c>
    </row>
    <row r="9" s="1" customFormat="1" ht="34" customHeight="1" spans="1:10">
      <c r="A9" s="16"/>
      <c r="B9" s="17"/>
      <c r="C9" s="16" t="s">
        <v>24</v>
      </c>
      <c r="D9" s="18" t="s">
        <v>25</v>
      </c>
      <c r="E9" s="16" t="s">
        <v>23</v>
      </c>
      <c r="F9" s="16">
        <v>1</v>
      </c>
      <c r="G9" s="19">
        <v>450</v>
      </c>
      <c r="H9" s="20">
        <f t="shared" ref="H5:H62" si="1">G9*(1-H$3)</f>
        <v>450</v>
      </c>
      <c r="I9" s="20">
        <f t="shared" si="0"/>
        <v>450</v>
      </c>
    </row>
    <row r="10" s="1" customFormat="1" ht="86" customHeight="1" spans="1:10">
      <c r="A10" s="16"/>
      <c r="B10" s="17"/>
      <c r="C10" s="16" t="s">
        <v>26</v>
      </c>
      <c r="D10" s="18" t="s">
        <v>27</v>
      </c>
      <c r="E10" s="16" t="s">
        <v>13</v>
      </c>
      <c r="F10" s="16">
        <v>1</v>
      </c>
      <c r="G10" s="19">
        <v>1500</v>
      </c>
      <c r="H10" s="20">
        <f t="shared" si="1"/>
        <v>1500</v>
      </c>
      <c r="I10" s="20">
        <f t="shared" si="0"/>
        <v>1500</v>
      </c>
    </row>
    <row r="11" s="1" customFormat="1" ht="46" customHeight="1" spans="1:10">
      <c r="A11" s="16"/>
      <c r="B11" s="16" t="s">
        <v>28</v>
      </c>
      <c r="C11" s="16" t="s">
        <v>29</v>
      </c>
      <c r="D11" s="18" t="s">
        <v>30</v>
      </c>
      <c r="E11" s="16" t="s">
        <v>31</v>
      </c>
      <c r="F11" s="16">
        <v>1</v>
      </c>
      <c r="G11" s="19">
        <v>130</v>
      </c>
      <c r="H11" s="20">
        <f t="shared" si="1"/>
        <v>130</v>
      </c>
      <c r="I11" s="20">
        <f t="shared" si="0"/>
        <v>130</v>
      </c>
    </row>
    <row r="12" s="1" customFormat="1" ht="29" customHeight="1" spans="1:10">
      <c r="A12" s="16"/>
      <c r="B12" s="16"/>
      <c r="C12" s="16" t="s">
        <v>32</v>
      </c>
      <c r="D12" s="18" t="s">
        <v>33</v>
      </c>
      <c r="E12" s="16" t="s">
        <v>31</v>
      </c>
      <c r="F12" s="16">
        <v>1</v>
      </c>
      <c r="G12" s="19">
        <v>50</v>
      </c>
      <c r="H12" s="20">
        <f t="shared" si="1"/>
        <v>50</v>
      </c>
      <c r="I12" s="20">
        <f t="shared" si="0"/>
        <v>50</v>
      </c>
    </row>
    <row r="13" s="1" customFormat="1" ht="32" customHeight="1" spans="1:10">
      <c r="A13" s="16"/>
      <c r="B13" s="16"/>
      <c r="C13" s="16" t="s">
        <v>34</v>
      </c>
      <c r="D13" s="18" t="s">
        <v>35</v>
      </c>
      <c r="E13" s="16" t="s">
        <v>36</v>
      </c>
      <c r="F13" s="16">
        <v>1</v>
      </c>
      <c r="G13" s="19">
        <v>38</v>
      </c>
      <c r="H13" s="20">
        <f t="shared" si="1"/>
        <v>38</v>
      </c>
      <c r="I13" s="20">
        <f t="shared" si="0"/>
        <v>38</v>
      </c>
    </row>
    <row r="14" s="1" customFormat="1" ht="33" customHeight="1" spans="1:10">
      <c r="A14" s="16"/>
      <c r="B14" s="16"/>
      <c r="C14" s="16" t="s">
        <v>37</v>
      </c>
      <c r="D14" s="18" t="s">
        <v>38</v>
      </c>
      <c r="E14" s="16" t="s">
        <v>31</v>
      </c>
      <c r="F14" s="16">
        <v>1</v>
      </c>
      <c r="G14" s="19">
        <v>200</v>
      </c>
      <c r="H14" s="20">
        <f t="shared" si="1"/>
        <v>200</v>
      </c>
      <c r="I14" s="20">
        <f t="shared" si="0"/>
        <v>200</v>
      </c>
    </row>
    <row r="15" s="1" customFormat="1" ht="44" customHeight="1" spans="1:10">
      <c r="A15" s="16"/>
      <c r="B15" s="16"/>
      <c r="C15" s="16" t="s">
        <v>39</v>
      </c>
      <c r="D15" s="18" t="s">
        <v>40</v>
      </c>
      <c r="E15" s="16" t="s">
        <v>31</v>
      </c>
      <c r="F15" s="16">
        <v>1</v>
      </c>
      <c r="G15" s="19">
        <v>350</v>
      </c>
      <c r="H15" s="20">
        <f t="shared" si="1"/>
        <v>350</v>
      </c>
      <c r="I15" s="20">
        <f t="shared" si="0"/>
        <v>350</v>
      </c>
    </row>
    <row r="16" s="1" customFormat="1" ht="45" customHeight="1" spans="1:10">
      <c r="A16" s="16"/>
      <c r="B16" s="16"/>
      <c r="C16" s="16" t="s">
        <v>41</v>
      </c>
      <c r="D16" s="18" t="s">
        <v>42</v>
      </c>
      <c r="E16" s="16" t="s">
        <v>31</v>
      </c>
      <c r="F16" s="16">
        <v>1</v>
      </c>
      <c r="G16" s="19">
        <v>750</v>
      </c>
      <c r="H16" s="20">
        <f t="shared" si="1"/>
        <v>750</v>
      </c>
      <c r="I16" s="20">
        <f t="shared" si="0"/>
        <v>750</v>
      </c>
    </row>
    <row r="17" s="1" customFormat="1" ht="46" customHeight="1" spans="1:9">
      <c r="A17" s="16"/>
      <c r="B17" s="16"/>
      <c r="C17" s="16" t="s">
        <v>43</v>
      </c>
      <c r="D17" s="18" t="s">
        <v>44</v>
      </c>
      <c r="E17" s="16" t="s">
        <v>45</v>
      </c>
      <c r="F17" s="16">
        <v>1</v>
      </c>
      <c r="G17" s="19">
        <v>320</v>
      </c>
      <c r="H17" s="20">
        <f t="shared" si="1"/>
        <v>320</v>
      </c>
      <c r="I17" s="20">
        <f t="shared" si="0"/>
        <v>320</v>
      </c>
    </row>
    <row r="18" s="1" customFormat="1" ht="33" customHeight="1" spans="1:9">
      <c r="A18" s="16"/>
      <c r="B18" s="16"/>
      <c r="C18" s="16" t="s">
        <v>46</v>
      </c>
      <c r="D18" s="18" t="s">
        <v>47</v>
      </c>
      <c r="E18" s="16" t="s">
        <v>36</v>
      </c>
      <c r="F18" s="16">
        <v>1</v>
      </c>
      <c r="G18" s="19">
        <v>33</v>
      </c>
      <c r="H18" s="20">
        <f t="shared" si="1"/>
        <v>33</v>
      </c>
      <c r="I18" s="20">
        <f t="shared" si="0"/>
        <v>33</v>
      </c>
    </row>
    <row r="19" s="1" customFormat="1" ht="37" customHeight="1" spans="1:9">
      <c r="A19" s="16"/>
      <c r="B19" s="16"/>
      <c r="C19" s="16" t="s">
        <v>48</v>
      </c>
      <c r="D19" s="18" t="s">
        <v>49</v>
      </c>
      <c r="E19" s="16" t="s">
        <v>36</v>
      </c>
      <c r="F19" s="16">
        <v>5</v>
      </c>
      <c r="G19" s="19">
        <v>120</v>
      </c>
      <c r="H19" s="20">
        <f t="shared" si="1"/>
        <v>120</v>
      </c>
      <c r="I19" s="20">
        <f t="shared" si="0"/>
        <v>600</v>
      </c>
    </row>
    <row r="20" s="1" customFormat="1" ht="40" customHeight="1" spans="1:9">
      <c r="A20" s="16"/>
      <c r="B20" s="16"/>
      <c r="C20" s="16" t="s">
        <v>50</v>
      </c>
      <c r="D20" s="18" t="s">
        <v>51</v>
      </c>
      <c r="E20" s="16" t="s">
        <v>52</v>
      </c>
      <c r="F20" s="16">
        <v>50</v>
      </c>
      <c r="G20" s="19">
        <v>2</v>
      </c>
      <c r="H20" s="20">
        <f t="shared" si="1"/>
        <v>2</v>
      </c>
      <c r="I20" s="20">
        <f t="shared" si="0"/>
        <v>100</v>
      </c>
    </row>
    <row r="21" s="1" customFormat="1" ht="28" customHeight="1" spans="1:9">
      <c r="A21" s="16"/>
      <c r="B21" s="16"/>
      <c r="C21" s="16" t="s">
        <v>53</v>
      </c>
      <c r="D21" s="18" t="s">
        <v>54</v>
      </c>
      <c r="E21" s="16" t="s">
        <v>52</v>
      </c>
      <c r="F21" s="16">
        <v>1</v>
      </c>
      <c r="G21" s="19">
        <v>2</v>
      </c>
      <c r="H21" s="20">
        <f t="shared" si="1"/>
        <v>2</v>
      </c>
      <c r="I21" s="20">
        <f t="shared" si="0"/>
        <v>2</v>
      </c>
    </row>
    <row r="22" s="1" customFormat="1" ht="34" customHeight="1" spans="1:9">
      <c r="A22" s="16"/>
      <c r="B22" s="16"/>
      <c r="C22" s="16" t="s">
        <v>55</v>
      </c>
      <c r="D22" s="18" t="s">
        <v>56</v>
      </c>
      <c r="E22" s="16" t="s">
        <v>57</v>
      </c>
      <c r="F22" s="16">
        <v>1000</v>
      </c>
      <c r="G22" s="19">
        <v>0.3</v>
      </c>
      <c r="H22" s="20">
        <f t="shared" si="1"/>
        <v>0.3</v>
      </c>
      <c r="I22" s="20">
        <f t="shared" si="0"/>
        <v>300</v>
      </c>
    </row>
    <row r="23" s="1" customFormat="1" ht="34" customHeight="1" spans="1:9">
      <c r="A23" s="16"/>
      <c r="B23" s="16"/>
      <c r="C23" s="16" t="s">
        <v>58</v>
      </c>
      <c r="D23" s="18" t="s">
        <v>59</v>
      </c>
      <c r="E23" s="16" t="s">
        <v>36</v>
      </c>
      <c r="F23" s="16">
        <v>1</v>
      </c>
      <c r="G23" s="19">
        <v>18</v>
      </c>
      <c r="H23" s="20">
        <f t="shared" si="1"/>
        <v>18</v>
      </c>
      <c r="I23" s="20">
        <f t="shared" si="0"/>
        <v>18</v>
      </c>
    </row>
    <row r="24" s="1" customFormat="1" ht="24" customHeight="1" spans="1:9">
      <c r="A24" s="16"/>
      <c r="B24" s="16"/>
      <c r="C24" s="16" t="s">
        <v>60</v>
      </c>
      <c r="D24" s="18" t="s">
        <v>61</v>
      </c>
      <c r="E24" s="16" t="s">
        <v>62</v>
      </c>
      <c r="F24" s="16">
        <v>50</v>
      </c>
      <c r="G24" s="19">
        <v>8</v>
      </c>
      <c r="H24" s="20">
        <f t="shared" si="1"/>
        <v>8</v>
      </c>
      <c r="I24" s="20">
        <f t="shared" si="0"/>
        <v>400</v>
      </c>
    </row>
    <row r="25" s="1" customFormat="1" ht="36" customHeight="1" spans="1:9">
      <c r="A25" s="16"/>
      <c r="B25" s="16"/>
      <c r="C25" s="16" t="s">
        <v>63</v>
      </c>
      <c r="D25" s="18" t="s">
        <v>64</v>
      </c>
      <c r="E25" s="16" t="s">
        <v>62</v>
      </c>
      <c r="F25" s="16">
        <v>100</v>
      </c>
      <c r="G25" s="19">
        <v>12</v>
      </c>
      <c r="H25" s="20">
        <f t="shared" si="1"/>
        <v>12</v>
      </c>
      <c r="I25" s="20">
        <f t="shared" si="0"/>
        <v>1200</v>
      </c>
    </row>
    <row r="26" s="1" customFormat="1" ht="32" customHeight="1" spans="1:9">
      <c r="A26" s="16"/>
      <c r="B26" s="16"/>
      <c r="C26" s="16" t="s">
        <v>65</v>
      </c>
      <c r="D26" s="18" t="s">
        <v>66</v>
      </c>
      <c r="E26" s="16" t="s">
        <v>62</v>
      </c>
      <c r="F26" s="16">
        <v>50</v>
      </c>
      <c r="G26" s="19">
        <v>35</v>
      </c>
      <c r="H26" s="20">
        <f t="shared" si="1"/>
        <v>35</v>
      </c>
      <c r="I26" s="20">
        <f t="shared" si="0"/>
        <v>1750</v>
      </c>
    </row>
    <row r="27" s="1" customFormat="1" ht="27" customHeight="1" spans="1:9">
      <c r="A27" s="16"/>
      <c r="B27" s="16"/>
      <c r="C27" s="16" t="s">
        <v>67</v>
      </c>
      <c r="D27" s="18" t="s">
        <v>68</v>
      </c>
      <c r="E27" s="16" t="s">
        <v>69</v>
      </c>
      <c r="F27" s="16">
        <v>1</v>
      </c>
      <c r="G27" s="19">
        <v>120</v>
      </c>
      <c r="H27" s="20">
        <f t="shared" si="1"/>
        <v>120</v>
      </c>
      <c r="I27" s="20">
        <f t="shared" si="0"/>
        <v>120</v>
      </c>
    </row>
    <row r="28" s="1" customFormat="1" ht="27" customHeight="1" spans="1:9">
      <c r="A28" s="16"/>
      <c r="B28" s="16"/>
      <c r="C28" s="16" t="s">
        <v>70</v>
      </c>
      <c r="D28" s="18" t="s">
        <v>71</v>
      </c>
      <c r="E28" s="16" t="s">
        <v>69</v>
      </c>
      <c r="F28" s="16">
        <v>10</v>
      </c>
      <c r="G28" s="19">
        <v>75</v>
      </c>
      <c r="H28" s="20">
        <f t="shared" si="1"/>
        <v>75</v>
      </c>
      <c r="I28" s="20">
        <f t="shared" si="0"/>
        <v>750</v>
      </c>
    </row>
    <row r="29" s="2" customFormat="1" ht="32" customHeight="1" spans="1:9">
      <c r="A29" s="16"/>
      <c r="B29" s="16"/>
      <c r="C29" s="16" t="s">
        <v>72</v>
      </c>
      <c r="D29" s="18" t="s">
        <v>73</v>
      </c>
      <c r="E29" s="16" t="s">
        <v>16</v>
      </c>
      <c r="F29" s="16">
        <v>1</v>
      </c>
      <c r="G29" s="19">
        <v>98</v>
      </c>
      <c r="H29" s="20">
        <f t="shared" si="1"/>
        <v>98</v>
      </c>
      <c r="I29" s="20">
        <f t="shared" si="0"/>
        <v>98</v>
      </c>
    </row>
    <row r="30" s="1" customFormat="1" ht="57" customHeight="1" spans="1:9">
      <c r="A30" s="16"/>
      <c r="B30" s="16"/>
      <c r="C30" s="16" t="s">
        <v>74</v>
      </c>
      <c r="D30" s="18" t="s">
        <v>75</v>
      </c>
      <c r="E30" s="16" t="s">
        <v>13</v>
      </c>
      <c r="F30" s="16">
        <v>1</v>
      </c>
      <c r="G30" s="19">
        <v>3000</v>
      </c>
      <c r="H30" s="20">
        <f t="shared" si="1"/>
        <v>3000</v>
      </c>
      <c r="I30" s="20">
        <f t="shared" si="0"/>
        <v>3000</v>
      </c>
    </row>
    <row r="31" s="1" customFormat="1" ht="26" customHeight="1" spans="1:9">
      <c r="A31" s="16"/>
      <c r="B31" s="22" t="s">
        <v>76</v>
      </c>
      <c r="C31" s="16" t="s">
        <v>77</v>
      </c>
      <c r="D31" s="18" t="s">
        <v>78</v>
      </c>
      <c r="E31" s="16" t="s">
        <v>79</v>
      </c>
      <c r="F31" s="16">
        <v>1</v>
      </c>
      <c r="G31" s="19">
        <v>3000</v>
      </c>
      <c r="H31" s="20">
        <f t="shared" si="1"/>
        <v>3000</v>
      </c>
      <c r="I31" s="20">
        <f t="shared" si="0"/>
        <v>3000</v>
      </c>
    </row>
    <row r="32" s="1" customFormat="1" ht="26" customHeight="1" spans="1:9">
      <c r="A32" s="16"/>
      <c r="B32" s="22"/>
      <c r="C32" s="16"/>
      <c r="D32" s="18" t="s">
        <v>80</v>
      </c>
      <c r="E32" s="16" t="s">
        <v>79</v>
      </c>
      <c r="F32" s="16">
        <v>1</v>
      </c>
      <c r="G32" s="19">
        <v>6000</v>
      </c>
      <c r="H32" s="20">
        <f t="shared" si="1"/>
        <v>6000</v>
      </c>
      <c r="I32" s="20">
        <f t="shared" si="0"/>
        <v>6000</v>
      </c>
    </row>
    <row r="33" s="1" customFormat="1" ht="26" customHeight="1" spans="1:9">
      <c r="A33" s="16"/>
      <c r="B33" s="22"/>
      <c r="C33" s="16" t="s">
        <v>81</v>
      </c>
      <c r="D33" s="18" t="s">
        <v>82</v>
      </c>
      <c r="E33" s="16" t="s">
        <v>83</v>
      </c>
      <c r="F33" s="16">
        <v>50</v>
      </c>
      <c r="G33" s="19">
        <v>80</v>
      </c>
      <c r="H33" s="20">
        <f t="shared" si="1"/>
        <v>80</v>
      </c>
      <c r="I33" s="20">
        <f t="shared" si="0"/>
        <v>4000</v>
      </c>
    </row>
    <row r="34" s="1" customFormat="1" ht="32" customHeight="1" spans="1:9">
      <c r="A34" s="16"/>
      <c r="B34" s="22"/>
      <c r="C34" s="16"/>
      <c r="D34" s="18" t="s">
        <v>84</v>
      </c>
      <c r="E34" s="16" t="s">
        <v>83</v>
      </c>
      <c r="F34" s="16">
        <v>1</v>
      </c>
      <c r="G34" s="19">
        <v>100</v>
      </c>
      <c r="H34" s="20">
        <f t="shared" si="1"/>
        <v>100</v>
      </c>
      <c r="I34" s="20">
        <f t="shared" si="0"/>
        <v>100</v>
      </c>
    </row>
    <row r="35" s="1" customFormat="1" ht="34" customHeight="1" spans="1:9">
      <c r="A35" s="16"/>
      <c r="B35" s="22"/>
      <c r="C35" s="16"/>
      <c r="D35" s="18" t="s">
        <v>85</v>
      </c>
      <c r="E35" s="16" t="s">
        <v>83</v>
      </c>
      <c r="F35" s="16">
        <v>1</v>
      </c>
      <c r="G35" s="19">
        <v>120</v>
      </c>
      <c r="H35" s="20">
        <f t="shared" si="1"/>
        <v>120</v>
      </c>
      <c r="I35" s="20">
        <f t="shared" si="0"/>
        <v>120</v>
      </c>
    </row>
    <row r="36" s="1" customFormat="1" ht="38" customHeight="1" spans="1:9">
      <c r="A36" s="16"/>
      <c r="B36" s="22"/>
      <c r="C36" s="16" t="s">
        <v>86</v>
      </c>
      <c r="D36" s="18" t="s">
        <v>87</v>
      </c>
      <c r="E36" s="16" t="s">
        <v>79</v>
      </c>
      <c r="F36" s="16">
        <v>1</v>
      </c>
      <c r="G36" s="19">
        <v>600</v>
      </c>
      <c r="H36" s="20">
        <f t="shared" si="1"/>
        <v>600</v>
      </c>
      <c r="I36" s="20">
        <f t="shared" si="0"/>
        <v>600</v>
      </c>
    </row>
    <row r="37" s="1" customFormat="1" ht="46" customHeight="1" spans="1:9">
      <c r="A37" s="16"/>
      <c r="B37" s="16" t="s">
        <v>88</v>
      </c>
      <c r="C37" s="16" t="s">
        <v>89</v>
      </c>
      <c r="D37" s="18" t="s">
        <v>90</v>
      </c>
      <c r="E37" s="16" t="s">
        <v>91</v>
      </c>
      <c r="F37" s="16">
        <v>1</v>
      </c>
      <c r="G37" s="19">
        <v>80</v>
      </c>
      <c r="H37" s="20">
        <f t="shared" si="1"/>
        <v>80</v>
      </c>
      <c r="I37" s="20">
        <f t="shared" si="0"/>
        <v>80</v>
      </c>
    </row>
    <row r="38" s="1" customFormat="1" ht="46" customHeight="1" spans="1:9">
      <c r="A38" s="16"/>
      <c r="B38" s="16"/>
      <c r="C38" s="16" t="s">
        <v>92</v>
      </c>
      <c r="D38" s="18" t="s">
        <v>93</v>
      </c>
      <c r="E38" s="16" t="s">
        <v>91</v>
      </c>
      <c r="F38" s="16">
        <v>1</v>
      </c>
      <c r="G38" s="19">
        <v>150</v>
      </c>
      <c r="H38" s="20">
        <f t="shared" si="1"/>
        <v>150</v>
      </c>
      <c r="I38" s="20">
        <f t="shared" si="0"/>
        <v>150</v>
      </c>
    </row>
    <row r="39" s="1" customFormat="1" ht="27" customHeight="1" spans="1:9">
      <c r="A39" s="16"/>
      <c r="B39" s="16" t="s">
        <v>94</v>
      </c>
      <c r="C39" s="16" t="s">
        <v>95</v>
      </c>
      <c r="D39" s="18" t="s">
        <v>96</v>
      </c>
      <c r="E39" s="16" t="s">
        <v>97</v>
      </c>
      <c r="F39" s="16">
        <v>50</v>
      </c>
      <c r="G39" s="19">
        <v>50</v>
      </c>
      <c r="H39" s="20">
        <f t="shared" si="1"/>
        <v>50</v>
      </c>
      <c r="I39" s="20">
        <f t="shared" si="0"/>
        <v>2500</v>
      </c>
    </row>
    <row r="40" s="1" customFormat="1" ht="32" customHeight="1" spans="1:9">
      <c r="A40" s="16"/>
      <c r="B40" s="23" t="s">
        <v>98</v>
      </c>
      <c r="C40" s="16" t="s">
        <v>99</v>
      </c>
      <c r="D40" s="18" t="s">
        <v>100</v>
      </c>
      <c r="E40" s="16" t="s">
        <v>97</v>
      </c>
      <c r="F40" s="16">
        <v>200</v>
      </c>
      <c r="G40" s="19">
        <v>60</v>
      </c>
      <c r="H40" s="20">
        <f t="shared" si="1"/>
        <v>60</v>
      </c>
      <c r="I40" s="20">
        <f t="shared" si="0"/>
        <v>12000</v>
      </c>
    </row>
    <row r="41" s="1" customFormat="1" ht="32" customHeight="1" spans="1:9">
      <c r="A41" s="16"/>
      <c r="B41" s="22"/>
      <c r="C41" s="16" t="s">
        <v>101</v>
      </c>
      <c r="D41" s="18" t="s">
        <v>102</v>
      </c>
      <c r="E41" s="16" t="s">
        <v>97</v>
      </c>
      <c r="F41" s="16">
        <v>1</v>
      </c>
      <c r="G41" s="19">
        <v>42</v>
      </c>
      <c r="H41" s="20">
        <f t="shared" si="1"/>
        <v>42</v>
      </c>
      <c r="I41" s="20">
        <f t="shared" si="0"/>
        <v>42</v>
      </c>
    </row>
    <row r="42" s="1" customFormat="1" ht="35" customHeight="1" spans="1:9">
      <c r="A42" s="16"/>
      <c r="B42" s="24"/>
      <c r="C42" s="16" t="s">
        <v>103</v>
      </c>
      <c r="D42" s="18" t="s">
        <v>104</v>
      </c>
      <c r="E42" s="16" t="s">
        <v>97</v>
      </c>
      <c r="F42" s="16">
        <v>1</v>
      </c>
      <c r="G42" s="19">
        <v>12</v>
      </c>
      <c r="H42" s="20">
        <f t="shared" si="1"/>
        <v>12</v>
      </c>
      <c r="I42" s="20">
        <f t="shared" si="0"/>
        <v>12</v>
      </c>
    </row>
    <row r="43" s="1" customFormat="1" ht="34" customHeight="1" spans="1:9">
      <c r="A43" s="16"/>
      <c r="B43" s="16" t="s">
        <v>105</v>
      </c>
      <c r="C43" s="16" t="s">
        <v>106</v>
      </c>
      <c r="D43" s="18" t="s">
        <v>96</v>
      </c>
      <c r="E43" s="16" t="s">
        <v>97</v>
      </c>
      <c r="F43" s="16">
        <v>50</v>
      </c>
      <c r="G43" s="19">
        <v>65</v>
      </c>
      <c r="H43" s="20">
        <f t="shared" si="1"/>
        <v>65</v>
      </c>
      <c r="I43" s="20">
        <f t="shared" si="0"/>
        <v>3250</v>
      </c>
    </row>
    <row r="44" s="1" customFormat="1" ht="32" customHeight="1" spans="1:9">
      <c r="A44" s="16"/>
      <c r="B44" s="16" t="s">
        <v>107</v>
      </c>
      <c r="C44" s="16" t="s">
        <v>108</v>
      </c>
      <c r="D44" s="18" t="s">
        <v>109</v>
      </c>
      <c r="E44" s="16" t="s">
        <v>110</v>
      </c>
      <c r="F44" s="16">
        <v>150</v>
      </c>
      <c r="G44" s="19">
        <v>48</v>
      </c>
      <c r="H44" s="20">
        <f t="shared" si="1"/>
        <v>48</v>
      </c>
      <c r="I44" s="20">
        <f t="shared" si="0"/>
        <v>7200</v>
      </c>
    </row>
    <row r="45" s="1" customFormat="1" ht="33" customHeight="1" spans="1:9">
      <c r="A45" s="16"/>
      <c r="B45" s="16"/>
      <c r="C45" s="16" t="s">
        <v>111</v>
      </c>
      <c r="D45" s="18" t="s">
        <v>112</v>
      </c>
      <c r="E45" s="16" t="s">
        <v>110</v>
      </c>
      <c r="F45" s="16">
        <v>1</v>
      </c>
      <c r="G45" s="19">
        <v>60</v>
      </c>
      <c r="H45" s="20">
        <f t="shared" si="1"/>
        <v>60</v>
      </c>
      <c r="I45" s="20">
        <f t="shared" si="0"/>
        <v>60</v>
      </c>
    </row>
    <row r="46" s="1" customFormat="1" ht="40" customHeight="1" spans="1:9">
      <c r="A46" s="16" t="s">
        <v>113</v>
      </c>
      <c r="B46" s="16" t="s">
        <v>114</v>
      </c>
      <c r="C46" s="16" t="s">
        <v>115</v>
      </c>
      <c r="D46" s="18" t="s">
        <v>116</v>
      </c>
      <c r="E46" s="16" t="s">
        <v>117</v>
      </c>
      <c r="F46" s="16">
        <v>1</v>
      </c>
      <c r="G46" s="19">
        <v>2500</v>
      </c>
      <c r="H46" s="20">
        <f t="shared" si="1"/>
        <v>2500</v>
      </c>
      <c r="I46" s="20">
        <f t="shared" si="0"/>
        <v>2500</v>
      </c>
    </row>
    <row r="47" s="1" customFormat="1" ht="36" customHeight="1" spans="1:9">
      <c r="A47" s="16"/>
      <c r="B47" s="16"/>
      <c r="C47" s="25" t="s">
        <v>118</v>
      </c>
      <c r="D47" s="26" t="s">
        <v>119</v>
      </c>
      <c r="E47" s="25" t="s">
        <v>83</v>
      </c>
      <c r="F47" s="25">
        <v>2</v>
      </c>
      <c r="G47" s="19">
        <v>1500</v>
      </c>
      <c r="H47" s="20">
        <f t="shared" si="1"/>
        <v>1500</v>
      </c>
      <c r="I47" s="20">
        <f t="shared" si="0"/>
        <v>3000</v>
      </c>
    </row>
    <row r="48" s="1" customFormat="1" ht="30" customHeight="1" spans="1:9">
      <c r="A48" s="16"/>
      <c r="B48" s="16"/>
      <c r="C48" s="25" t="s">
        <v>120</v>
      </c>
      <c r="D48" s="26" t="s">
        <v>121</v>
      </c>
      <c r="E48" s="25" t="s">
        <v>83</v>
      </c>
      <c r="F48" s="25">
        <v>2</v>
      </c>
      <c r="G48" s="19">
        <v>1800</v>
      </c>
      <c r="H48" s="20">
        <f t="shared" si="1"/>
        <v>1800</v>
      </c>
      <c r="I48" s="20">
        <f t="shared" si="0"/>
        <v>3600</v>
      </c>
    </row>
    <row r="49" s="1" customFormat="1" ht="35" customHeight="1" spans="1:9">
      <c r="A49" s="16"/>
      <c r="B49" s="16" t="s">
        <v>122</v>
      </c>
      <c r="C49" s="16" t="s">
        <v>123</v>
      </c>
      <c r="D49" s="18" t="s">
        <v>124</v>
      </c>
      <c r="E49" s="16" t="s">
        <v>117</v>
      </c>
      <c r="F49" s="16">
        <v>1</v>
      </c>
      <c r="G49" s="19">
        <v>1500</v>
      </c>
      <c r="H49" s="20">
        <f t="shared" si="1"/>
        <v>1500</v>
      </c>
      <c r="I49" s="20">
        <f t="shared" si="0"/>
        <v>1500</v>
      </c>
    </row>
    <row r="50" s="1" customFormat="1" ht="35" customHeight="1" spans="1:9">
      <c r="A50" s="16"/>
      <c r="B50" s="16"/>
      <c r="C50" s="16" t="s">
        <v>123</v>
      </c>
      <c r="D50" s="18" t="s">
        <v>125</v>
      </c>
      <c r="E50" s="16" t="s">
        <v>117</v>
      </c>
      <c r="F50" s="16">
        <v>1</v>
      </c>
      <c r="G50" s="19">
        <v>2000</v>
      </c>
      <c r="H50" s="20">
        <f t="shared" si="1"/>
        <v>2000</v>
      </c>
      <c r="I50" s="20">
        <f t="shared" si="0"/>
        <v>2000</v>
      </c>
    </row>
    <row r="51" s="1" customFormat="1" ht="30" customHeight="1" spans="1:9">
      <c r="A51" s="16"/>
      <c r="B51" s="16"/>
      <c r="C51" s="16" t="s">
        <v>126</v>
      </c>
      <c r="D51" s="18" t="s">
        <v>127</v>
      </c>
      <c r="E51" s="16" t="s">
        <v>16</v>
      </c>
      <c r="F51" s="16">
        <v>1</v>
      </c>
      <c r="G51" s="19">
        <v>280</v>
      </c>
      <c r="H51" s="20">
        <f t="shared" si="1"/>
        <v>280</v>
      </c>
      <c r="I51" s="20">
        <f t="shared" si="0"/>
        <v>280</v>
      </c>
    </row>
    <row r="52" s="1" customFormat="1" ht="30" customHeight="1" spans="1:9">
      <c r="A52" s="16"/>
      <c r="B52" s="16"/>
      <c r="C52" s="16" t="s">
        <v>128</v>
      </c>
      <c r="D52" s="18"/>
      <c r="E52" s="16" t="s">
        <v>16</v>
      </c>
      <c r="F52" s="16">
        <v>1</v>
      </c>
      <c r="G52" s="19">
        <v>450</v>
      </c>
      <c r="H52" s="20">
        <f t="shared" si="1"/>
        <v>450</v>
      </c>
      <c r="I52" s="20">
        <f t="shared" si="0"/>
        <v>450</v>
      </c>
    </row>
    <row r="53" s="1" customFormat="1" ht="30" customHeight="1" spans="1:9">
      <c r="A53" s="16"/>
      <c r="B53" s="16"/>
      <c r="C53" s="16" t="s">
        <v>129</v>
      </c>
      <c r="D53" s="18"/>
      <c r="E53" s="16" t="s">
        <v>16</v>
      </c>
      <c r="F53" s="16">
        <v>1</v>
      </c>
      <c r="G53" s="19">
        <v>800</v>
      </c>
      <c r="H53" s="20">
        <f t="shared" si="1"/>
        <v>800</v>
      </c>
      <c r="I53" s="20">
        <f t="shared" si="0"/>
        <v>800</v>
      </c>
    </row>
    <row r="54" s="1" customFormat="1" ht="46" customHeight="1" spans="1:9">
      <c r="A54" s="16"/>
      <c r="B54" s="16" t="s">
        <v>130</v>
      </c>
      <c r="C54" s="16" t="s">
        <v>131</v>
      </c>
      <c r="D54" s="18" t="s">
        <v>132</v>
      </c>
      <c r="E54" s="16" t="s">
        <v>16</v>
      </c>
      <c r="F54" s="16">
        <v>2</v>
      </c>
      <c r="G54" s="19">
        <v>1500</v>
      </c>
      <c r="H54" s="20">
        <f t="shared" si="1"/>
        <v>1500</v>
      </c>
      <c r="I54" s="20">
        <f t="shared" si="0"/>
        <v>3000</v>
      </c>
    </row>
    <row r="55" s="1" customFormat="1" ht="23" customHeight="1" spans="1:9">
      <c r="A55" s="16"/>
      <c r="B55" s="16"/>
      <c r="C55" s="16" t="s">
        <v>133</v>
      </c>
      <c r="D55" s="18" t="s">
        <v>134</v>
      </c>
      <c r="E55" s="16" t="s">
        <v>135</v>
      </c>
      <c r="F55" s="16">
        <v>1</v>
      </c>
      <c r="G55" s="19">
        <v>160</v>
      </c>
      <c r="H55" s="20">
        <f t="shared" si="1"/>
        <v>160</v>
      </c>
      <c r="I55" s="20">
        <f t="shared" si="0"/>
        <v>160</v>
      </c>
    </row>
    <row r="56" s="1" customFormat="1" ht="23" customHeight="1" spans="1:9">
      <c r="A56" s="16"/>
      <c r="B56" s="16"/>
      <c r="C56" s="16" t="s">
        <v>136</v>
      </c>
      <c r="D56" s="18"/>
      <c r="E56" s="16" t="s">
        <v>137</v>
      </c>
      <c r="F56" s="16">
        <v>1</v>
      </c>
      <c r="G56" s="19">
        <v>8000</v>
      </c>
      <c r="H56" s="20">
        <f t="shared" si="1"/>
        <v>8000</v>
      </c>
      <c r="I56" s="20">
        <f t="shared" si="0"/>
        <v>8000</v>
      </c>
    </row>
    <row r="57" s="1" customFormat="1" ht="23" customHeight="1" spans="1:9">
      <c r="A57" s="16"/>
      <c r="B57" s="16"/>
      <c r="C57" s="16" t="s">
        <v>138</v>
      </c>
      <c r="D57" s="18"/>
      <c r="E57" s="16" t="s">
        <v>137</v>
      </c>
      <c r="F57" s="16">
        <v>1</v>
      </c>
      <c r="G57" s="19">
        <v>1000</v>
      </c>
      <c r="H57" s="20">
        <f t="shared" si="1"/>
        <v>1000</v>
      </c>
      <c r="I57" s="20">
        <f t="shared" si="0"/>
        <v>1000</v>
      </c>
    </row>
    <row r="58" s="1" customFormat="1" ht="23" customHeight="1" spans="1:9">
      <c r="A58" s="16"/>
      <c r="B58" s="16"/>
      <c r="C58" s="16" t="s">
        <v>139</v>
      </c>
      <c r="D58" s="18"/>
      <c r="E58" s="16" t="s">
        <v>16</v>
      </c>
      <c r="F58" s="16">
        <v>1</v>
      </c>
      <c r="G58" s="19">
        <v>800</v>
      </c>
      <c r="H58" s="20">
        <f t="shared" si="1"/>
        <v>800</v>
      </c>
      <c r="I58" s="20">
        <f t="shared" si="0"/>
        <v>800</v>
      </c>
    </row>
    <row r="59" s="1" customFormat="1" ht="23" customHeight="1" spans="1:9">
      <c r="A59" s="16"/>
      <c r="B59" s="16"/>
      <c r="C59" s="16" t="s">
        <v>140</v>
      </c>
      <c r="D59" s="18" t="s">
        <v>141</v>
      </c>
      <c r="E59" s="16" t="s">
        <v>135</v>
      </c>
      <c r="F59" s="16">
        <v>1</v>
      </c>
      <c r="G59" s="19">
        <v>300</v>
      </c>
      <c r="H59" s="20">
        <f t="shared" si="1"/>
        <v>300</v>
      </c>
      <c r="I59" s="20">
        <f t="shared" si="0"/>
        <v>300</v>
      </c>
    </row>
    <row r="60" s="1" customFormat="1" ht="23" customHeight="1" spans="1:9">
      <c r="A60" s="16"/>
      <c r="B60" s="16"/>
      <c r="C60" s="16" t="s">
        <v>142</v>
      </c>
      <c r="D60" s="18" t="s">
        <v>141</v>
      </c>
      <c r="E60" s="16" t="s">
        <v>135</v>
      </c>
      <c r="F60" s="16">
        <v>1</v>
      </c>
      <c r="G60" s="19">
        <v>600</v>
      </c>
      <c r="H60" s="20">
        <f t="shared" si="1"/>
        <v>600</v>
      </c>
      <c r="I60" s="20">
        <f t="shared" si="0"/>
        <v>600</v>
      </c>
    </row>
    <row r="61" s="1" customFormat="1" ht="23" customHeight="1" spans="1:9">
      <c r="A61" s="16"/>
      <c r="B61" s="16"/>
      <c r="C61" s="16" t="s">
        <v>143</v>
      </c>
      <c r="D61" s="18" t="s">
        <v>144</v>
      </c>
      <c r="E61" s="16" t="s">
        <v>137</v>
      </c>
      <c r="F61" s="16">
        <v>1</v>
      </c>
      <c r="G61" s="19">
        <v>300</v>
      </c>
      <c r="H61" s="20">
        <f t="shared" si="1"/>
        <v>300</v>
      </c>
      <c r="I61" s="20">
        <f t="shared" si="0"/>
        <v>300</v>
      </c>
    </row>
    <row r="62" s="1" customFormat="1" ht="284" customHeight="1" spans="1:9">
      <c r="A62" s="23" t="s">
        <v>145</v>
      </c>
      <c r="B62" s="23" t="s">
        <v>146</v>
      </c>
      <c r="C62" s="23" t="s">
        <v>147</v>
      </c>
      <c r="D62" s="27" t="s">
        <v>148</v>
      </c>
      <c r="E62" s="28" t="s">
        <v>149</v>
      </c>
      <c r="F62" s="23">
        <v>10</v>
      </c>
      <c r="G62" s="29">
        <v>6000</v>
      </c>
      <c r="H62" s="20">
        <f t="shared" si="1"/>
        <v>6000</v>
      </c>
      <c r="I62" s="20">
        <f t="shared" si="0"/>
        <v>60000</v>
      </c>
    </row>
    <row r="63" s="1" customFormat="1" ht="42" customHeight="1" spans="1:9">
      <c r="A63" s="30" t="s">
        <v>150</v>
      </c>
      <c r="B63" s="31"/>
      <c r="C63" s="31"/>
      <c r="D63" s="31"/>
      <c r="E63" s="31"/>
      <c r="F63" s="31"/>
      <c r="G63" s="31"/>
      <c r="H63" s="32"/>
      <c r="I63" s="33">
        <f>SUM(I4:I62)</f>
        <v>149933</v>
      </c>
    </row>
    <row r="64" ht="108" customHeight="1" spans="1:9">
      <c r="A64" s="34" t="s">
        <v>151</v>
      </c>
      <c r="B64" s="34"/>
      <c r="C64" s="34"/>
      <c r="D64" s="34"/>
      <c r="E64" s="34"/>
      <c r="F64" s="34"/>
      <c r="G64" s="34"/>
      <c r="H64" s="34"/>
      <c r="I64" s="34"/>
    </row>
  </sheetData>
  <sheetProtection algorithmName="SHA-512" hashValue="HhZ8K/utvO13PwxfT1LsWXZfwlJALzMeNTMDGD4/g0yjNuJciwIURRVmYri3Rnz4ml735k0+XC56KcvVQZYDdQ==" saltValue="irlnJlNr39AvBCS97UMQ8Q==" spinCount="100000" sheet="1" formatCells="0" objects="1"/>
  <mergeCells count="26">
    <mergeCell ref="A1:I1"/>
    <mergeCell ref="A63:H63"/>
    <mergeCell ref="A64:I64"/>
    <mergeCell ref="A4:A45"/>
    <mergeCell ref="A46:A61"/>
    <mergeCell ref="B4:B10"/>
    <mergeCell ref="B11:B30"/>
    <mergeCell ref="B31:B36"/>
    <mergeCell ref="B37:B38"/>
    <mergeCell ref="B40:B42"/>
    <mergeCell ref="B44:B45"/>
    <mergeCell ref="B46:B48"/>
    <mergeCell ref="B49:B53"/>
    <mergeCell ref="B54:B61"/>
    <mergeCell ref="C2:C3"/>
    <mergeCell ref="C6:C7"/>
    <mergeCell ref="C31:C32"/>
    <mergeCell ref="C33:C35"/>
    <mergeCell ref="D2:D3"/>
    <mergeCell ref="D51:D53"/>
    <mergeCell ref="D55:D58"/>
    <mergeCell ref="E2:E3"/>
    <mergeCell ref="F2:F3"/>
    <mergeCell ref="G2:G3"/>
    <mergeCell ref="I2:I3"/>
    <mergeCell ref="A2:B3"/>
  </mergeCells>
  <pageMargins left="0.75" right="0.75" top="1" bottom="1" header="0.5" footer="0.5"/>
  <pageSetup paperSize="9" scale="8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kcoc</dc:creator>
  <cp:lastModifiedBy>王强</cp:lastModifiedBy>
  <dcterms:created xsi:type="dcterms:W3CDTF">2024-10-14T04:45:00Z</dcterms:created>
  <dcterms:modified xsi:type="dcterms:W3CDTF">2026-07-07T01:47:56Z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4F09ADCF6B4048EC9E5C670CADC54A8B_13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